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<sst xmlns="http://schemas.openxmlformats.org/spreadsheetml/2006/main" count="316" uniqueCount="253">
  <si>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</si>
  <si>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</si>
  <si>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</si>
  <si>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</si>
  <si>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</si>
  <si>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</si>
  <si>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</si>
  <si>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</si>
  <si>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</si>
  <si>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</si>
  <si>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</si>
  <si>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</si>
  <si>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</si>
  <si>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</si>
  <si>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</si>
  <si>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</si>
  <si>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</si>
  <si>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</si>
  <si>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</si>
  <si>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</si>
  <si>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</si>
  <si>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</si>
  <si>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</si>
  <si>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</si>
  <si>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</si>
  <si>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</si>
  <si>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</si>
  <si>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</si>
  <si>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</si>
  <si>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</si>
  <si>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</si>
  <si>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</si>
  <si>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</si>
  <si>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</si>
  <si>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</si>
  <si>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</si>
  <si>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</si>
  <si>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</si>
  <si>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</si>
  <si>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</si>
  <si>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</si>
  <si>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</si>
  <si>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</si>
  <si>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</si>
  <si>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</si>
  <si>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</si>
  <si>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</si>
  <si>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</si>
  <si>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</si>
  <si>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</si>
  <si>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</si>
  <si>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</si>
  <si>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</si>
  <si>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</si>
  <si>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</si>
  <si>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</si>
  <si>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</si>
  <si>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</si>
  <si>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</si>
  <si>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</si>
  <si>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</si>
  <si>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</si>
  <si>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</si>
  <si>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</si>
  <si>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</si>
  <si>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</si>
  <si>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</si>
  <si>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</si>
  <si>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</si>
  <si>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</si>
  <si>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</si>
  <si>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</si>
  <si>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</si>
  <si>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</si>
  <si>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</si>
  <si>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</si>
  <si>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</si>
  <si>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</si>
  <si>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</si>
  <si>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</si>
  <si>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</si>
  <si>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</si>
  <si>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</si>
  <si>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</si>
  <si>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</si>
  <si>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</si>
  <si>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</si>
  <si>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</si>
  <si>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</si>
  <si>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</si>
  <si>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</si>
  <si>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</si>
  <si>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</si>
  <si>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</si>
  <si>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</si>
  <si>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</si>
  <si>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</si>
  <si>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</si>
  <si>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</si>
  <si>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</si>
  <si>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</si>
  <si>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</si>
  <si>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</si>
  <si>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</si>
  <si>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</si>
  <si>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</si>
  <si>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</si>
  <si>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</si>
  <si>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</si>
  <si>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</si>
  <si>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</si>
  <si>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</si>
  <si>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</si>
  <si>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</si>
  <si>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</si>
  <si>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</si>
  <si>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</si>
  <si>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</si>
  <si>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</si>
  <si>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</si>
  <si>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</si>
  <si>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</si>
  <si>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</si>
  <si>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</si>
  <si>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</si>
  <si>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</si>
  <si>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</si>
  <si>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</si>
  <si>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</si>
  <si>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</si>
  <si>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</si>
  <si>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</si>
  <si>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</si>
  <si>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</si>
  <si>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</si>
  <si>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</si>
  <si>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</si>
  <si>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</si>
  <si>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</si>
  <si>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</si>
  <si>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</si>
  <si>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</si>
  <si>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</si>
  <si>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</si>
  <si>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</si>
  <si>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</si>
  <si>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</si>
  <si>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</si>
  <si>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</si>
  <si>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</si>
  <si>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</si>
  <si>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</si>
  <si>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</si>
  <si>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</si>
  <si>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</si>
  <si>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</si>
  <si>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</si>
  <si>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</si>
  <si>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</si>
  <si>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</si>
  <si>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</si>
  <si>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</si>
  <si>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</si>
  <si>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</si>
  <si>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</si>
  <si>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</si>
  <si>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</si>
  <si>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</si>
  <si>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</si>
  <si>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</si>
  <si>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</si>
  <si>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</si>
  <si>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</si>
  <si>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</si>
  <si>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</si>
  <si>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</si>
  <si>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</si>
  <si>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</si>
  <si>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</si>
  <si>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</si>
  <si>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</si>
  <si>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</si>
  <si>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</si>
  <si>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</si>
  <si>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</si>
  <si>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</si>
  <si>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</si>
  <si>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</si>
  <si>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</si>
  <si>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</si>
  <si>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</si>
  <si>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</si>
  <si>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</si>
  <si>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</si>
  <si>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</si>
  <si>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</si>
  <si>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</si>
  <si>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</si>
  <si>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</si>
  <si>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</si>
  <si>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</si>
  <si>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</si>
  <si>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</si>
  <si>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</si>
  <si>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</si>
  <si>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</si>
  <si>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</si>
  <si>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</si>
  <si>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</si>
  <si>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</si>
  <si>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</si>
  <si>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</si>
  <si>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</si>
  <si>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</si>
  <si>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</si>
  <si>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</si>
  <si>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</si>
  <si>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</si>
  <si>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</si>
  <si>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</si>
  <si>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</si>
  <si>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</si>
  <si>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</si>
  <si>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</si>
  <si>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</si>
  <si>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</si>
  <si>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</si>
  <si>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</si>
  <si>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</si>
  <si>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</si>
  <si>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</si>
  <si>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</si>
  <si>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</si>
  <si>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</si>
  <si>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</si>
  <si>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</si>
  <si>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</si>
  <si>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</si>
  <si>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</si>
  <si>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</si>
  <si>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</si>
  <si>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</si>
  <si>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</si>
  <si>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</si>
  <si>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В.М Сікан</t>
  </si>
  <si>
    <t>Н.Ю. Рекул</t>
  </si>
  <si>
    <t/>
  </si>
  <si>
    <t>4 січня 2017 року</t>
  </si>
  <si>
    <t>2016 рік</t>
  </si>
  <si>
    <t>Попільнянський районний суд Житомирської області</t>
  </si>
  <si>
    <t xml:space="preserve">Місцезнаходження: </t>
  </si>
  <si>
    <t>13501. Житомирська область.смт. Попільня</t>
  </si>
  <si>
    <t>вул. Б. Хмельницького</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</si>
</sst>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65</v>
      </c>
      <c r="F10" s="157">
        <v>63</v>
      </c>
      <c r="G10" s="157">
        <v>64</v>
      </c>
      <c r="H10" s="157">
        <v>5</v>
      </c>
      <c r="I10" s="157">
        <v>2</v>
      </c>
      <c r="J10" s="157">
        <v>1</v>
      </c>
      <c r="K10" s="157">
        <v>56</v>
      </c>
      <c r="L10" s="157"/>
      <c r="M10" s="168">
        <v>1</v>
      </c>
      <c r="N10" s="163">
        <v>1</v>
      </c>
      <c r="O10" s="111">
        <f>E10-F10</f>
        <v>2</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4</v>
      </c>
      <c r="F15" s="157">
        <v>4</v>
      </c>
      <c r="G15" s="157">
        <v>4</v>
      </c>
      <c r="H15" s="157"/>
      <c r="I15" s="157"/>
      <c r="J15" s="157"/>
      <c r="K15" s="157">
        <v>4</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4</v>
      </c>
      <c r="F21" s="157">
        <v>4</v>
      </c>
      <c r="G21" s="157">
        <v>4</v>
      </c>
      <c r="H21" s="157"/>
      <c r="I21" s="157"/>
      <c r="J21" s="157"/>
      <c r="K21" s="157">
        <v>4</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69</v>
      </c>
      <c r="F23" s="157">
        <f>F10+F12+F15+F22</f>
        <v>67</v>
      </c>
      <c r="G23" s="157">
        <f>G10+G12+G15+G22</f>
        <v>68</v>
      </c>
      <c r="H23" s="157">
        <f>H10+H15</f>
        <v>5</v>
      </c>
      <c r="I23" s="157">
        <f>I10+I15</f>
        <v>2</v>
      </c>
      <c r="J23" s="157">
        <f>J10+J12+J15</f>
        <v>1</v>
      </c>
      <c r="K23" s="157">
        <f>K10+K12+K15</f>
        <v>60</v>
      </c>
      <c r="L23" s="157">
        <f>L10+L12+L15+L22</f>
        <v>0</v>
      </c>
      <c r="M23" s="157">
        <f>M10+M12+M15+M22</f>
        <v>1</v>
      </c>
      <c r="N23" s="157">
        <f>N10</f>
        <v>1</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64</v>
      </c>
      <c r="G31" s="167">
        <v>56</v>
      </c>
      <c r="H31" s="167">
        <v>54</v>
      </c>
      <c r="I31" s="167">
        <v>44</v>
      </c>
      <c r="J31" s="167">
        <v>42</v>
      </c>
      <c r="K31" s="167">
        <v>2</v>
      </c>
      <c r="L31" s="167">
        <v>6</v>
      </c>
      <c r="M31" s="167"/>
      <c r="N31" s="167">
        <v>10</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&amp;L85AE6475&amp;CФорма № 2-А, Підрозділ: Попільнянський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v>
      </c>
      <c r="D9" s="163">
        <v>5</v>
      </c>
      <c r="E9" s="163">
        <v>6</v>
      </c>
      <c r="F9" s="163">
        <v>5</v>
      </c>
      <c r="G9" s="163">
        <v>4</v>
      </c>
      <c r="H9" s="163"/>
      <c r="I9" s="163">
        <v>1</v>
      </c>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2</v>
      </c>
      <c r="D10" s="163">
        <v>5</v>
      </c>
      <c r="E10" s="163">
        <v>6</v>
      </c>
      <c r="F10" s="163">
        <v>5</v>
      </c>
      <c r="G10" s="163">
        <v>4</v>
      </c>
      <c r="H10" s="163"/>
      <c r="I10" s="163">
        <v>1</v>
      </c>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3</v>
      </c>
      <c r="F12" s="163">
        <v>2</v>
      </c>
      <c r="G12" s="163">
        <v>2</v>
      </c>
      <c r="H12" s="163">
        <v>1</v>
      </c>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3</v>
      </c>
      <c r="F24" s="163">
        <v>2</v>
      </c>
      <c r="G24" s="163">
        <v>2</v>
      </c>
      <c r="H24" s="163">
        <v>1</v>
      </c>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c r="E43" s="163">
        <v>1</v>
      </c>
      <c r="F43" s="163"/>
      <c r="G43" s="163"/>
      <c r="H43" s="163"/>
      <c r="I43" s="163">
        <v>1</v>
      </c>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c r="E44" s="163">
        <v>1</v>
      </c>
      <c r="F44" s="163"/>
      <c r="G44" s="163"/>
      <c r="H44" s="163"/>
      <c r="I44" s="163">
        <v>1</v>
      </c>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5</v>
      </c>
      <c r="D88" s="163">
        <v>43</v>
      </c>
      <c r="E88" s="163">
        <v>41</v>
      </c>
      <c r="F88" s="163">
        <v>35</v>
      </c>
      <c r="G88" s="163">
        <v>34</v>
      </c>
      <c r="H88" s="163">
        <v>1</v>
      </c>
      <c r="I88" s="163"/>
      <c r="J88" s="163">
        <v>5</v>
      </c>
      <c r="K88" s="162">
        <v>7</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2</v>
      </c>
      <c r="D95" s="163">
        <v>21</v>
      </c>
      <c r="E95" s="163">
        <v>20</v>
      </c>
      <c r="F95" s="163">
        <v>18</v>
      </c>
      <c r="G95" s="163">
        <v>17</v>
      </c>
      <c r="H95" s="163">
        <v>1</v>
      </c>
      <c r="I95" s="163"/>
      <c r="J95" s="163">
        <v>1</v>
      </c>
      <c r="K95" s="162">
        <v>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1</v>
      </c>
      <c r="E97" s="163">
        <v>2</v>
      </c>
      <c r="F97" s="163">
        <v>2</v>
      </c>
      <c r="G97" s="163">
        <v>2</v>
      </c>
      <c r="H97" s="163"/>
      <c r="I97" s="163"/>
      <c r="J97" s="163"/>
      <c r="K97" s="162"/>
      <c r="L97" s="163"/>
      <c r="M97" s="163"/>
      <c r="N97" s="164"/>
      <c r="O97" s="163"/>
      <c r="P97" s="61"/>
    </row>
    <row r="98" spans="1:16" s="4" customFormat="1" ht="18.75" customHeight="1">
      <c r="A98" s="46">
        <v>91</v>
      </c>
      <c r="B98" s="115" t="s">
        <v>71</v>
      </c>
      <c r="C98" s="164"/>
      <c r="D98" s="163">
        <v>1</v>
      </c>
      <c r="E98" s="163"/>
      <c r="F98" s="163"/>
      <c r="G98" s="163"/>
      <c r="H98" s="163"/>
      <c r="I98" s="163"/>
      <c r="J98" s="163"/>
      <c r="K98" s="162">
        <v>1</v>
      </c>
      <c r="L98" s="163"/>
      <c r="M98" s="163"/>
      <c r="N98" s="164"/>
      <c r="O98" s="163"/>
      <c r="P98" s="61"/>
    </row>
    <row r="99" spans="1:16" s="4" customFormat="1" ht="15.75" customHeight="1">
      <c r="A99" s="44">
        <v>92</v>
      </c>
      <c r="B99" s="115" t="s">
        <v>72</v>
      </c>
      <c r="C99" s="164"/>
      <c r="D99" s="163">
        <v>9</v>
      </c>
      <c r="E99" s="163">
        <v>8</v>
      </c>
      <c r="F99" s="163">
        <v>6</v>
      </c>
      <c r="G99" s="163">
        <v>6</v>
      </c>
      <c r="H99" s="163">
        <v>1</v>
      </c>
      <c r="I99" s="163"/>
      <c r="J99" s="163">
        <v>1</v>
      </c>
      <c r="K99" s="162">
        <v>1</v>
      </c>
      <c r="L99" s="163"/>
      <c r="M99" s="163"/>
      <c r="N99" s="164"/>
      <c r="O99" s="163"/>
      <c r="P99" s="61"/>
    </row>
    <row r="100" spans="1:16" s="4" customFormat="1" ht="25.5" customHeight="1">
      <c r="A100" s="46">
        <v>93</v>
      </c>
      <c r="B100" s="114" t="s">
        <v>241</v>
      </c>
      <c r="C100" s="164">
        <v>3</v>
      </c>
      <c r="D100" s="163">
        <v>22</v>
      </c>
      <c r="E100" s="163">
        <v>21</v>
      </c>
      <c r="F100" s="163">
        <v>17</v>
      </c>
      <c r="G100" s="163">
        <v>17</v>
      </c>
      <c r="H100" s="163"/>
      <c r="I100" s="163"/>
      <c r="J100" s="163">
        <v>4</v>
      </c>
      <c r="K100" s="162">
        <v>4</v>
      </c>
      <c r="L100" s="163"/>
      <c r="M100" s="163"/>
      <c r="N100" s="164"/>
      <c r="O100" s="163"/>
      <c r="P100" s="61"/>
    </row>
    <row r="101" spans="1:16" s="4" customFormat="1" ht="18.75" customHeight="1">
      <c r="A101" s="44">
        <v>94</v>
      </c>
      <c r="B101" s="115" t="s">
        <v>190</v>
      </c>
      <c r="C101" s="164">
        <v>2</v>
      </c>
      <c r="D101" s="163">
        <v>21</v>
      </c>
      <c r="E101" s="163">
        <v>19</v>
      </c>
      <c r="F101" s="163">
        <v>15</v>
      </c>
      <c r="G101" s="163">
        <v>15</v>
      </c>
      <c r="H101" s="163"/>
      <c r="I101" s="163"/>
      <c r="J101" s="163">
        <v>4</v>
      </c>
      <c r="K101" s="162">
        <v>4</v>
      </c>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5</v>
      </c>
      <c r="E103" s="163">
        <v>3</v>
      </c>
      <c r="F103" s="163">
        <v>2</v>
      </c>
      <c r="G103" s="163">
        <v>2</v>
      </c>
      <c r="H103" s="163"/>
      <c r="I103" s="163"/>
      <c r="J103" s="163">
        <v>1</v>
      </c>
      <c r="K103" s="162">
        <v>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4</v>
      </c>
      <c r="E108" s="163">
        <v>3</v>
      </c>
      <c r="F108" s="163">
        <v>2</v>
      </c>
      <c r="G108" s="163">
        <v>2</v>
      </c>
      <c r="H108" s="163"/>
      <c r="I108" s="163"/>
      <c r="J108" s="163">
        <v>1</v>
      </c>
      <c r="K108" s="162">
        <v>1</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8</v>
      </c>
      <c r="D114" s="164">
        <f aca="true" t="shared" si="0" ref="D114:O114">SUM(D8,D9,D12,D29,D30,D43,D49,D52,D79,D88,D103,D109,D113)</f>
        <v>56</v>
      </c>
      <c r="E114" s="164">
        <f t="shared" si="0"/>
        <v>54</v>
      </c>
      <c r="F114" s="164">
        <f t="shared" si="0"/>
        <v>44</v>
      </c>
      <c r="G114" s="164">
        <f t="shared" si="0"/>
        <v>42</v>
      </c>
      <c r="H114" s="164">
        <f t="shared" si="0"/>
        <v>2</v>
      </c>
      <c r="I114" s="164">
        <f t="shared" si="0"/>
        <v>2</v>
      </c>
      <c r="J114" s="164">
        <f t="shared" si="0"/>
        <v>6</v>
      </c>
      <c r="K114" s="164">
        <f t="shared" si="0"/>
        <v>10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&amp;L85AE6475&amp;CФорма № 2-А, Підрозділ: Попільнянський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&amp;L85AE6475&amp;CФорма № 2-А, Підрозділ: Попільнянський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34</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&amp;L85AE6475&amp;CФорма № 2-А, Підрозділ: Попільнянський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24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&amp;L85AE6475&amp;C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2017-01-06T07:40:52Z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85AE6475</vt:lpwstr>
  </property>
  <property fmtid="{D5CDD505-2E9C-101B-9397-08002B2CF9AE}" pid="10" name="Підрозд">
    <vt:lpwstr>Попільнянський районний суд Житомирської області</vt:lpwstr>
  </property>
  <property fmtid="{D5CDD505-2E9C-101B-9397-08002B2CF9AE}" pid="11" name="ПідрозділDB">
    <vt:i4>0</vt:i4>
  </property>
  <property fmtid="{D5CDD505-2E9C-101B-9397-08002B2CF9AE}" pid="12" name="Підрозділ">
    <vt:i4>489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